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635"/>
  </bookViews>
  <sheets>
    <sheet name="H39Ky1" sheetId="2" r:id="rId1"/>
  </sheets>
  <definedNames>
    <definedName name="_xlnm.Print_Area" localSheetId="0">H39Ky1!$A$1:$O$62</definedName>
    <definedName name="_xlnm.Print_Titles" localSheetId="0">H39Ky1!$5:$6</definedName>
  </definedNames>
  <calcPr calcId="152511"/>
</workbook>
</file>

<file path=xl/calcChain.xml><?xml version="1.0" encoding="utf-8"?>
<calcChain xmlns="http://schemas.openxmlformats.org/spreadsheetml/2006/main">
  <c r="K9" i="2" l="1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8" i="2"/>
  <c r="K7" i="2"/>
  <c r="N42" i="2" l="1"/>
  <c r="N43" i="2"/>
  <c r="N44" i="2"/>
  <c r="N45" i="2"/>
  <c r="N46" i="2"/>
  <c r="L42" i="2"/>
  <c r="L43" i="2"/>
  <c r="L44" i="2"/>
  <c r="L45" i="2"/>
  <c r="N8" i="2" l="1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N48" i="2" l="1"/>
  <c r="N7" i="2"/>
  <c r="L48" i="2" l="1"/>
  <c r="L47" i="2"/>
  <c r="L46" i="2"/>
  <c r="L41" i="2"/>
  <c r="L40" i="2"/>
  <c r="L39" i="2"/>
  <c r="L38" i="2"/>
  <c r="L37" i="2"/>
  <c r="L36" i="2"/>
  <c r="L7" i="2"/>
</calcChain>
</file>

<file path=xl/sharedStrings.xml><?xml version="1.0" encoding="utf-8"?>
<sst xmlns="http://schemas.openxmlformats.org/spreadsheetml/2006/main" count="131" uniqueCount="110">
  <si>
    <t>M1</t>
  </si>
  <si>
    <t>M2</t>
  </si>
  <si>
    <t>M3</t>
  </si>
  <si>
    <t>M4</t>
  </si>
  <si>
    <t>M5</t>
  </si>
  <si>
    <t>M6</t>
  </si>
  <si>
    <t>M7</t>
  </si>
  <si>
    <t>TBC</t>
  </si>
  <si>
    <t>NGƯỜI LẬP</t>
  </si>
  <si>
    <t>Đặng Công Danh</t>
  </si>
  <si>
    <r>
      <rPr>
        <b/>
        <sz val="12"/>
        <rFont val="Times New Roman"/>
        <family val="1"/>
      </rPr>
      <t>TRƯỜNG TRUNG CẤP</t>
    </r>
    <r>
      <rPr>
        <b/>
        <sz val="12"/>
        <rFont val=".VnTimeH"/>
        <family val="2"/>
      </rPr>
      <t xml:space="preserve"> 
</t>
    </r>
    <r>
      <rPr>
        <b/>
        <sz val="12"/>
        <rFont val="Times New Roman"/>
        <family val="1"/>
      </rPr>
      <t>KỸ THUẬT - NGHIỆP VỤ HẢI PHÒNG</t>
    </r>
    <r>
      <rPr>
        <b/>
        <sz val="12"/>
        <rFont val=".VnTimeH"/>
        <family val="2"/>
      </rPr>
      <t xml:space="preserve">
</t>
    </r>
    <r>
      <rPr>
        <b/>
        <sz val="12"/>
        <rFont val="Times New Roman"/>
        <family val="1"/>
      </rPr>
      <t>PHÒNG KH - ĐÀO TẠO</t>
    </r>
  </si>
  <si>
    <r>
      <rPr>
        <b/>
        <sz val="12"/>
        <rFont val="Times New Roman"/>
        <family val="1"/>
      </rPr>
      <t>CỘNG HÒA XÃ HỘI CHỦ NGHĨA VIỆT NAM</t>
    </r>
    <r>
      <rPr>
        <b/>
        <sz val="10"/>
        <rFont val=".VnTimeH"/>
        <family val="2"/>
      </rPr>
      <t xml:space="preserve">
</t>
    </r>
    <r>
      <rPr>
        <b/>
        <sz val="13"/>
        <rFont val="Times New Roman"/>
        <family val="1"/>
      </rPr>
      <t>Độc lập - Tự do - Hạnh phúc</t>
    </r>
  </si>
  <si>
    <r>
      <t xml:space="preserve">                     </t>
    </r>
    <r>
      <rPr>
        <sz val="11"/>
        <rFont val="Times New Roman"/>
        <family val="1"/>
      </rPr>
      <t>Môn học</t>
    </r>
    <r>
      <rPr>
        <sz val="11"/>
        <rFont val=".VnAvantH"/>
        <family val="2"/>
      </rPr>
      <t xml:space="preserve">
   </t>
    </r>
    <r>
      <rPr>
        <sz val="11"/>
        <rFont val="Times New Roman"/>
        <family val="1"/>
      </rPr>
      <t>Họ tên</t>
    </r>
    <r>
      <rPr>
        <sz val="11"/>
        <rFont val=".VnAvantH"/>
        <family val="2"/>
      </rPr>
      <t xml:space="preserve">          </t>
    </r>
  </si>
  <si>
    <t>TT</t>
  </si>
  <si>
    <t>PHÒNG KH - ĐÀO TẠO</t>
  </si>
  <si>
    <t>Lai Xuân Bình</t>
  </si>
  <si>
    <t>Công</t>
  </si>
  <si>
    <t xml:space="preserve">Nguyễn Văn </t>
  </si>
  <si>
    <t>Đức</t>
  </si>
  <si>
    <t>Thuận</t>
  </si>
  <si>
    <t>XL học tập</t>
  </si>
  <si>
    <t>Điểm rèn luyện</t>
  </si>
  <si>
    <t>Xếp loại rèn luyện</t>
  </si>
  <si>
    <t>Ghi chú</t>
  </si>
  <si>
    <t>Nguyễn Đức</t>
  </si>
  <si>
    <t>Vũ Đình Hoàng</t>
  </si>
  <si>
    <t>Chiến</t>
  </si>
  <si>
    <t xml:space="preserve">Chương Văn </t>
  </si>
  <si>
    <t xml:space="preserve">Bùi Quốc </t>
  </si>
  <si>
    <t>Cường</t>
  </si>
  <si>
    <t>Đại</t>
  </si>
  <si>
    <t>Vũ Thành</t>
  </si>
  <si>
    <t xml:space="preserve">Đỗ Đức </t>
  </si>
  <si>
    <t xml:space="preserve">Phạm Văn </t>
  </si>
  <si>
    <t xml:space="preserve">Đỗ Văn </t>
  </si>
  <si>
    <t xml:space="preserve">Nguyễn Quang </t>
  </si>
  <si>
    <t>Dũng</t>
  </si>
  <si>
    <t xml:space="preserve">Trần Văn  </t>
  </si>
  <si>
    <t>Giáp</t>
  </si>
  <si>
    <t xml:space="preserve">Hoàng Văn </t>
  </si>
  <si>
    <t>Hải</t>
  </si>
  <si>
    <t xml:space="preserve">Nguyễn Đức </t>
  </si>
  <si>
    <t>Hiệp</t>
  </si>
  <si>
    <t>Hiếu</t>
  </si>
  <si>
    <t xml:space="preserve">Đỗ Thế </t>
  </si>
  <si>
    <t>Hinh</t>
  </si>
  <si>
    <t xml:space="preserve">Vũ Văn </t>
  </si>
  <si>
    <t xml:space="preserve">Đàm Trì </t>
  </si>
  <si>
    <t>Kiên</t>
  </si>
  <si>
    <t xml:space="preserve">Nguyễn Thanh </t>
  </si>
  <si>
    <t>Lâm</t>
  </si>
  <si>
    <t>Linh</t>
  </si>
  <si>
    <t xml:space="preserve">Lương Đức </t>
  </si>
  <si>
    <t xml:space="preserve">Nguyễn Đình </t>
  </si>
  <si>
    <t>Nguyễn Tiến</t>
  </si>
  <si>
    <t>Sang</t>
  </si>
  <si>
    <t>Nguyễn Thành</t>
  </si>
  <si>
    <t>Tạo</t>
  </si>
  <si>
    <t>Thắng</t>
  </si>
  <si>
    <t>Tú</t>
  </si>
  <si>
    <t>Tuấn</t>
  </si>
  <si>
    <t>Vinh</t>
  </si>
  <si>
    <t xml:space="preserve">* Tổng số xếp loại: </t>
  </si>
  <si>
    <t xml:space="preserve">Anh </t>
  </si>
  <si>
    <t xml:space="preserve">Vũ Đức </t>
  </si>
  <si>
    <t xml:space="preserve">Đạt </t>
  </si>
  <si>
    <t>Cù Văn</t>
  </si>
  <si>
    <t>Đông</t>
  </si>
  <si>
    <t>Nguyễn Trường</t>
  </si>
  <si>
    <t>Giang</t>
  </si>
  <si>
    <t xml:space="preserve">Trần Văn </t>
  </si>
  <si>
    <t xml:space="preserve">Hoàng </t>
  </si>
  <si>
    <t xml:space="preserve">Nguyễn Phú </t>
  </si>
  <si>
    <t>Đàm Trì</t>
  </si>
  <si>
    <t xml:space="preserve">Mạnh </t>
  </si>
  <si>
    <t xml:space="preserve">Minh </t>
  </si>
  <si>
    <t xml:space="preserve">Đỗ Hữu </t>
  </si>
  <si>
    <t xml:space="preserve">Nam </t>
  </si>
  <si>
    <t>Phát</t>
  </si>
  <si>
    <t xml:space="preserve">Phong </t>
  </si>
  <si>
    <t xml:space="preserve">Đàm Thanh </t>
  </si>
  <si>
    <t xml:space="preserve">Nguyễn Cát </t>
  </si>
  <si>
    <t xml:space="preserve">Phạm Ngọc </t>
  </si>
  <si>
    <t xml:space="preserve">Lương Văn </t>
  </si>
  <si>
    <t xml:space="preserve">Vũ Duy </t>
  </si>
  <si>
    <t xml:space="preserve">Bùi Doãn </t>
  </si>
  <si>
    <t xml:space="preserve">Trung </t>
  </si>
  <si>
    <t>M1: Pháp luật</t>
  </si>
  <si>
    <t>M2: Chính trị</t>
  </si>
  <si>
    <t>M3: Giáo dục thể chất</t>
  </si>
  <si>
    <t>M4: Vật liệu cơ khí</t>
  </si>
  <si>
    <t>M5: Dung sai lắp ghép và đo lường KT</t>
  </si>
  <si>
    <t>M6: Vẽ kỹ thuật</t>
  </si>
  <si>
    <t>Hải Phòng, ngày      tháng       năm 2017</t>
  </si>
  <si>
    <t>M7: Gá lắp kết cấu hàn</t>
  </si>
  <si>
    <t>+ Khá: 2/42= 4,76%</t>
  </si>
  <si>
    <t>+ Yếu: 3/42= 7,14%</t>
  </si>
  <si>
    <t>+ TB.Khá: 25/42= 59,52%</t>
  </si>
  <si>
    <t>+ Trung bình:  11/42= 26,19%</t>
  </si>
  <si>
    <t>L· §×nh KÕ</t>
  </si>
  <si>
    <t>Học lại:M3</t>
  </si>
  <si>
    <t>Học lại:M1, M3</t>
  </si>
  <si>
    <t>Học lại:M1</t>
  </si>
  <si>
    <t>Học lại:M3,M6</t>
  </si>
  <si>
    <t xml:space="preserve">Trường </t>
  </si>
  <si>
    <r>
      <t xml:space="preserve">
</t>
    </r>
    <r>
      <rPr>
        <b/>
        <sz val="14"/>
        <rFont val="Times New Roman"/>
        <family val="1"/>
      </rPr>
      <t xml:space="preserve">ĐIỂM TỔNG KẾT KỲ 1 - LỚP H39
NĂM HỌC 2016 - 2017 </t>
    </r>
  </si>
  <si>
    <t>Hệ đào tạo: Trung cấp nghề</t>
  </si>
  <si>
    <t>Nghề: Hàn</t>
  </si>
  <si>
    <t>+ Kém: 1/42= 2,39%</t>
  </si>
  <si>
    <t>BAN GIÁM HIỆU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</si>
</sst>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>
    <font>
      <sz val="11"/>
      <color theme="1"/>
      <name val="Calibri"/>
      <family val="2"/>
      <scheme val="minor"/>
    </font>
    <font>
      <sz val="10"/>
      <name val=".VnTimeH"/>
      <family val="2"/>
    </font>
    <font>
      <b/>
      <sz val="12"/>
      <name val=".VnTimeH"/>
      <family val="2"/>
    </font>
    <font>
      <b/>
      <sz val="12"/>
      <name val=".VnTime"/>
      <family val="2"/>
    </font>
    <font>
      <b/>
      <sz val="14"/>
      <name val=".VnAvantH"/>
      <family val="2"/>
    </font>
    <font>
      <sz val="11"/>
      <name val=".VnAvantH"/>
      <family val="2"/>
    </font>
    <font>
      <sz val="12"/>
      <name val="Times New Roman"/>
      <family val="1"/>
    </font>
    <font>
      <sz val="9"/>
      <name val=".VnArial Narrow"/>
      <family val="2"/>
    </font>
    <font>
      <b/>
      <sz val="11"/>
      <name val=".VnArial Narrow"/>
      <family val="2"/>
    </font>
    <font>
      <sz val="12"/>
      <name val=".VnTime"/>
      <family val="2"/>
    </font>
    <font>
      <sz val="11"/>
      <name val=".VnTime"/>
      <family val="2"/>
    </font>
    <font>
      <i/>
      <sz val="13"/>
      <name val=".VnTime"/>
      <family val="2"/>
    </font>
    <font>
      <b/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.VnTimeH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2"/>
      <name val=".VnTimeH"/>
      <family val="2"/>
    </font>
    <font>
      <sz val="11"/>
      <color theme="1"/>
      <name val="Times New Roman"/>
      <family val="1"/>
    </font>
    <font>
      <i/>
      <sz val="13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3"/>
      <color theme="1"/>
      <name val="Calibri"/>
      <family val="2"/>
      <scheme val="minor"/>
    </font>
    <font>
      <sz val="1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9" fillId="0" borderId="0" xfId="0" quotePrefix="1" applyFont="1" applyBorder="1" applyAlignment="1">
      <alignment vertical="center"/>
    </xf>
    <xf numFmtId="0" fontId="2" fillId="0" borderId="0" xfId="0" applyFont="1" applyAlignment="1"/>
    <xf numFmtId="0" fontId="0" fillId="0" borderId="0" xfId="0" applyBorder="1"/>
    <xf numFmtId="0" fontId="1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quotePrefix="1" applyFont="1" applyBorder="1" applyAlignment="1">
      <alignment horizontal="left" vertical="center"/>
    </xf>
    <xf numFmtId="0" fontId="6" fillId="0" borderId="0" xfId="0" quotePrefix="1" applyFont="1" applyBorder="1" applyAlignment="1">
      <alignment horizontal="left" vertical="center"/>
    </xf>
    <xf numFmtId="0" fontId="10" fillId="0" borderId="0" xfId="0" applyFont="1" applyBorder="1" applyAlignment="1"/>
    <xf numFmtId="0" fontId="14" fillId="0" borderId="0" xfId="0" applyFont="1"/>
    <xf numFmtId="0" fontId="3" fillId="0" borderId="1" xfId="0" applyFont="1" applyBorder="1" applyAlignment="1"/>
    <xf numFmtId="0" fontId="23" fillId="0" borderId="0" xfId="0" applyFont="1"/>
    <xf numFmtId="0" fontId="13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1" fillId="2" borderId="11" xfId="0" applyFont="1" applyFill="1" applyBorder="1" applyAlignment="1">
      <alignment vertical="center" wrapText="1"/>
    </xf>
    <xf numFmtId="0" fontId="21" fillId="2" borderId="12" xfId="0" applyFont="1" applyFill="1" applyBorder="1" applyAlignment="1">
      <alignment vertical="center" wrapText="1"/>
    </xf>
    <xf numFmtId="0" fontId="21" fillId="2" borderId="13" xfId="0" applyFont="1" applyFill="1" applyBorder="1" applyAlignment="1">
      <alignment vertical="center" wrapText="1"/>
    </xf>
    <xf numFmtId="0" fontId="6" fillId="0" borderId="0" xfId="0" quotePrefix="1" applyFont="1" applyBorder="1" applyAlignment="1">
      <alignment vertical="center"/>
    </xf>
    <xf numFmtId="0" fontId="20" fillId="3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horizontal="left" vertical="center"/>
    </xf>
    <xf numFmtId="0" fontId="0" fillId="3" borderId="0" xfId="0" applyFill="1"/>
    <xf numFmtId="0" fontId="9" fillId="3" borderId="0" xfId="0" quotePrefix="1" applyFont="1" applyFill="1" applyBorder="1" applyAlignment="1">
      <alignment horizontal="left" vertical="center"/>
    </xf>
    <xf numFmtId="0" fontId="2" fillId="3" borderId="0" xfId="0" applyFont="1" applyFill="1" applyAlignment="1"/>
    <xf numFmtId="0" fontId="12" fillId="3" borderId="0" xfId="0" applyFont="1" applyFill="1" applyAlignment="1"/>
    <xf numFmtId="0" fontId="3" fillId="3" borderId="1" xfId="0" applyFont="1" applyFill="1" applyBorder="1" applyAlignment="1"/>
    <xf numFmtId="0" fontId="23" fillId="3" borderId="0" xfId="0" applyFont="1" applyFill="1"/>
    <xf numFmtId="0" fontId="22" fillId="3" borderId="0" xfId="0" applyFont="1" applyFill="1" applyAlignment="1">
      <alignment horizontal="center" vertical="center"/>
    </xf>
    <xf numFmtId="0" fontId="0" fillId="3" borderId="0" xfId="0" applyFill="1" applyAlignment="1"/>
    <xf numFmtId="0" fontId="3" fillId="3" borderId="0" xfId="0" applyFont="1" applyFill="1"/>
    <xf numFmtId="0" fontId="13" fillId="3" borderId="0" xfId="0" applyFont="1" applyFill="1" applyBorder="1" applyAlignment="1">
      <alignment vertical="center"/>
    </xf>
    <xf numFmtId="164" fontId="6" fillId="0" borderId="0" xfId="0" quotePrefix="1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3" borderId="0" xfId="0" applyFont="1" applyFill="1" applyBorder="1" applyAlignment="1">
      <alignment vertical="center"/>
    </xf>
    <xf numFmtId="0" fontId="25" fillId="3" borderId="0" xfId="0" applyFont="1" applyFill="1" applyAlignment="1">
      <alignment vertical="center"/>
    </xf>
    <xf numFmtId="0" fontId="25" fillId="0" borderId="0" xfId="0" applyFont="1"/>
    <xf numFmtId="0" fontId="26" fillId="0" borderId="0" xfId="0" applyFont="1" applyBorder="1" applyAlignment="1">
      <alignment vertical="center"/>
    </xf>
    <xf numFmtId="0" fontId="25" fillId="3" borderId="0" xfId="0" quotePrefix="1" applyFont="1" applyFill="1"/>
    <xf numFmtId="0" fontId="25" fillId="3" borderId="0" xfId="0" applyFont="1" applyFill="1"/>
    <xf numFmtId="0" fontId="25" fillId="0" borderId="0" xfId="0" applyFont="1" applyBorder="1" applyAlignment="1">
      <alignment vertical="center"/>
    </xf>
    <xf numFmtId="0" fontId="0" fillId="3" borderId="1" xfId="0" applyFill="1" applyBorder="1"/>
    <xf numFmtId="0" fontId="23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164" fontId="7" fillId="3" borderId="14" xfId="0" applyNumberFormat="1" applyFont="1" applyFill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64" fontId="7" fillId="3" borderId="15" xfId="0" applyNumberFormat="1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164" fontId="7" fillId="3" borderId="17" xfId="0" applyNumberFormat="1" applyFont="1" applyFill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164" fontId="3" fillId="2" borderId="17" xfId="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164" fontId="7" fillId="3" borderId="20" xfId="0" applyNumberFormat="1" applyFont="1" applyFill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5" fillId="0" borderId="0" xfId="0" applyFont="1" applyBorder="1"/>
    <xf numFmtId="0" fontId="27" fillId="0" borderId="0" xfId="0" applyFont="1"/>
    <xf numFmtId="0" fontId="28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3</xdr:col>
      <xdr:colOff>28575</xdr:colOff>
      <xdr:row>6</xdr:row>
      <xdr:rowOff>9525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295275" y="1466850"/>
          <a:ext cx="163830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684335</xdr:colOff>
      <xdr:row>0</xdr:row>
      <xdr:rowOff>676275</xdr:rowOff>
    </xdr:from>
    <xdr:to>
      <xdr:col>3</xdr:col>
      <xdr:colOff>197827</xdr:colOff>
      <xdr:row>0</xdr:row>
      <xdr:rowOff>678473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 flipV="1">
          <a:off x="970085" y="676275"/>
          <a:ext cx="1094642" cy="219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524608</xdr:colOff>
      <xdr:row>0</xdr:row>
      <xdr:rowOff>421297</xdr:rowOff>
    </xdr:from>
    <xdr:to>
      <xdr:col>14</xdr:col>
      <xdr:colOff>275492</xdr:colOff>
      <xdr:row>0</xdr:row>
      <xdr:rowOff>422762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4410808" y="421297"/>
          <a:ext cx="1532059" cy="14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topLeftCell="A55" zoomScale="115" zoomScaleNormal="115" zoomScaleSheetLayoutView="130" workbookViewId="0">
      <selection activeCell="A63" sqref="A63:O63"/>
    </sheetView>
  </sheetViews>
  <sheetFormatPr defaultRowHeight="15"/>
  <cols>
    <col min="1" max="1" width="4.28515625" customWidth="1"/>
    <col min="2" max="2" width="14.5703125" customWidth="1"/>
    <col min="3" max="3" width="8.85546875" customWidth="1"/>
    <col min="4" max="10" width="3.7109375" style="21" customWidth="1"/>
    <col min="11" max="11" width="4.28515625" customWidth="1"/>
    <col min="12" max="12" width="8.85546875" customWidth="1"/>
    <col min="13" max="13" width="6.7109375" customWidth="1"/>
    <col min="14" max="14" width="9.85546875" style="3" customWidth="1"/>
    <col min="15" max="15" width="19.28515625" customWidth="1"/>
  </cols>
  <sheetData>
    <row r="1" spans="1:15" ht="56.25" customHeight="1">
      <c r="A1" s="72" t="s">
        <v>10</v>
      </c>
      <c r="B1" s="73"/>
      <c r="C1" s="73"/>
      <c r="D1" s="73"/>
      <c r="E1" s="73"/>
      <c r="F1" s="73"/>
      <c r="G1" s="73"/>
      <c r="H1" s="73"/>
      <c r="I1" s="27"/>
      <c r="J1" s="27"/>
      <c r="K1" s="74" t="s">
        <v>11</v>
      </c>
      <c r="L1" s="75"/>
      <c r="M1" s="75"/>
      <c r="N1" s="75"/>
      <c r="O1" s="75"/>
    </row>
    <row r="2" spans="1:15" ht="48" customHeight="1">
      <c r="A2" s="76" t="s">
        <v>105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s="68" customFormat="1" ht="24" customHeight="1">
      <c r="B3" s="88" t="s">
        <v>106</v>
      </c>
      <c r="C3" s="88"/>
      <c r="D3" s="88"/>
      <c r="E3" s="88"/>
      <c r="F3" s="69"/>
      <c r="G3" s="69"/>
      <c r="H3" s="69"/>
      <c r="I3" s="69"/>
      <c r="J3" s="69"/>
      <c r="K3" s="69"/>
      <c r="M3" s="69" t="s">
        <v>107</v>
      </c>
      <c r="N3" s="69"/>
      <c r="O3" s="69"/>
    </row>
    <row r="4" spans="1:15" ht="6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15" customHeight="1">
      <c r="A5" s="83" t="s">
        <v>13</v>
      </c>
      <c r="B5" s="84" t="s">
        <v>12</v>
      </c>
      <c r="C5" s="85"/>
      <c r="D5" s="18" t="s">
        <v>0</v>
      </c>
      <c r="E5" s="18" t="s">
        <v>1</v>
      </c>
      <c r="F5" s="18" t="s">
        <v>2</v>
      </c>
      <c r="G5" s="18" t="s">
        <v>3</v>
      </c>
      <c r="H5" s="18" t="s">
        <v>4</v>
      </c>
      <c r="I5" s="18" t="s">
        <v>5</v>
      </c>
      <c r="J5" s="18" t="s">
        <v>6</v>
      </c>
      <c r="K5" s="78" t="s">
        <v>7</v>
      </c>
      <c r="L5" s="79" t="s">
        <v>20</v>
      </c>
      <c r="M5" s="79" t="s">
        <v>21</v>
      </c>
      <c r="N5" s="79" t="s">
        <v>22</v>
      </c>
      <c r="O5" s="82" t="s">
        <v>23</v>
      </c>
    </row>
    <row r="6" spans="1:15" ht="21" customHeight="1">
      <c r="A6" s="83"/>
      <c r="B6" s="86"/>
      <c r="C6" s="87"/>
      <c r="D6" s="19">
        <v>1</v>
      </c>
      <c r="E6" s="19">
        <v>3</v>
      </c>
      <c r="F6" s="19">
        <v>2</v>
      </c>
      <c r="G6" s="19">
        <v>3</v>
      </c>
      <c r="H6" s="19">
        <v>3</v>
      </c>
      <c r="I6" s="19">
        <v>5</v>
      </c>
      <c r="J6" s="19">
        <v>2</v>
      </c>
      <c r="K6" s="78"/>
      <c r="L6" s="80"/>
      <c r="M6" s="81"/>
      <c r="N6" s="81"/>
      <c r="O6" s="82"/>
    </row>
    <row r="7" spans="1:15" ht="29.1" customHeight="1">
      <c r="A7" s="50">
        <v>1</v>
      </c>
      <c r="B7" s="51" t="s">
        <v>41</v>
      </c>
      <c r="C7" s="52" t="s">
        <v>63</v>
      </c>
      <c r="D7" s="53">
        <v>5.6</v>
      </c>
      <c r="E7" s="53">
        <v>5.7</v>
      </c>
      <c r="F7" s="53">
        <v>0</v>
      </c>
      <c r="G7" s="53">
        <v>6.2</v>
      </c>
      <c r="H7" s="53">
        <v>6.2</v>
      </c>
      <c r="I7" s="53">
        <v>6.1</v>
      </c>
      <c r="J7" s="53">
        <v>7</v>
      </c>
      <c r="K7" s="54">
        <f>(D7*$D$6+E7*$E$6+F7*$F$6+G7*$G$6+H7*$H$6+I7*$I$6+J7*$J$6)/SUM($D$6:$J$6)</f>
        <v>5.4947368421052634</v>
      </c>
      <c r="L7" s="55" t="str">
        <f>IF(K7&lt;3.95,"Kém",IF(K7&lt;4.95,"Yếu",IF(K7&lt;5.95,"Trung bình",IF(K7&lt;6.95,"TB.Khá",IF(K7&lt;7.95,"Khá","Giỏi")))))</f>
        <v>Trung bình</v>
      </c>
      <c r="M7" s="56">
        <v>8</v>
      </c>
      <c r="N7" s="57" t="str">
        <f>IF(M7&lt;5,"Yếu",IF(M7&lt;6,"Trung bình",IF(M7&lt;7,"TB.Khá",IF(M7&lt;8,"Khá",IF(M7&lt;9,"Tốt","Xuất Sắc")))))</f>
        <v>Tốt</v>
      </c>
      <c r="O7" s="14" t="s">
        <v>100</v>
      </c>
    </row>
    <row r="8" spans="1:15" ht="29.1" customHeight="1">
      <c r="A8" s="41">
        <v>2</v>
      </c>
      <c r="B8" s="42" t="s">
        <v>25</v>
      </c>
      <c r="C8" s="43" t="s">
        <v>63</v>
      </c>
      <c r="D8" s="44">
        <v>6.8</v>
      </c>
      <c r="E8" s="49">
        <v>6</v>
      </c>
      <c r="F8" s="49">
        <v>7</v>
      </c>
      <c r="G8" s="49">
        <v>5.4</v>
      </c>
      <c r="H8" s="49">
        <v>6</v>
      </c>
      <c r="I8" s="49">
        <v>6.2</v>
      </c>
      <c r="J8" s="49">
        <v>5.9</v>
      </c>
      <c r="K8" s="45">
        <f>(D8*$D$6+E8*$E$6+F8*$F$6+G8*$G$6+H8*$H$6+I8*$I$6+J8*$J$6)/SUM($D$6:$J$6)</f>
        <v>6.094736842105263</v>
      </c>
      <c r="L8" s="46" t="str">
        <f t="shared" ref="L8:L40" si="0">IF(K8&lt;3.95,"Kém",IF(K8&lt;4.95,"Yếu",IF(K8&lt;5.95,"Trung bình",IF(K8&lt;6.95,"TB.Khá",IF(K8&lt;7.95,"Khá","Giỏi")))))</f>
        <v>TB.Khá</v>
      </c>
      <c r="M8" s="47">
        <v>7</v>
      </c>
      <c r="N8" s="48" t="str">
        <f t="shared" ref="N8:N47" si="1">IF(M8&lt;5,"Yếu",IF(M8&lt;6,"Trung bình",IF(M8&lt;7,"TB.Khá",IF(M8&lt;8,"Khá",IF(M8&lt;9,"Tốt","Xuất Sắc")))))</f>
        <v>Khá</v>
      </c>
      <c r="O8" s="15"/>
    </row>
    <row r="9" spans="1:15" ht="29.1" customHeight="1">
      <c r="A9" s="41">
        <v>3</v>
      </c>
      <c r="B9" s="42" t="s">
        <v>27</v>
      </c>
      <c r="C9" s="43" t="s">
        <v>16</v>
      </c>
      <c r="D9" s="44">
        <v>5.6</v>
      </c>
      <c r="E9" s="49">
        <v>5.7</v>
      </c>
      <c r="F9" s="49">
        <v>7</v>
      </c>
      <c r="G9" s="49">
        <v>5.4</v>
      </c>
      <c r="H9" s="49">
        <v>6.4</v>
      </c>
      <c r="I9" s="49">
        <v>5.5</v>
      </c>
      <c r="J9" s="49">
        <v>6.4</v>
      </c>
      <c r="K9" s="45">
        <f t="shared" ref="K9:K48" si="2">(D9*$D$6+E9*$E$6+F9*$F$6+G9*$G$6+H9*$H$6+I9*$I$6+J9*$J$6)/SUM($D$6:$J$6)</f>
        <v>5.9157894736842112</v>
      </c>
      <c r="L9" s="46" t="str">
        <f t="shared" si="0"/>
        <v>Trung bình</v>
      </c>
      <c r="M9" s="47">
        <v>7</v>
      </c>
      <c r="N9" s="48" t="str">
        <f t="shared" si="1"/>
        <v>Khá</v>
      </c>
      <c r="O9" s="15"/>
    </row>
    <row r="10" spans="1:15" ht="29.1" customHeight="1">
      <c r="A10" s="41">
        <v>4</v>
      </c>
      <c r="B10" s="42" t="s">
        <v>28</v>
      </c>
      <c r="C10" s="43" t="s">
        <v>29</v>
      </c>
      <c r="D10" s="44">
        <v>7.2</v>
      </c>
      <c r="E10" s="49">
        <v>5.3</v>
      </c>
      <c r="F10" s="49">
        <v>7.1</v>
      </c>
      <c r="G10" s="49">
        <v>6.6</v>
      </c>
      <c r="H10" s="49">
        <v>6.8</v>
      </c>
      <c r="I10" s="49">
        <v>6.3</v>
      </c>
      <c r="J10" s="49">
        <v>7</v>
      </c>
      <c r="K10" s="45">
        <f t="shared" si="2"/>
        <v>6.4736842105263159</v>
      </c>
      <c r="L10" s="46" t="str">
        <f t="shared" si="0"/>
        <v>TB.Khá</v>
      </c>
      <c r="M10" s="47">
        <v>8</v>
      </c>
      <c r="N10" s="48" t="str">
        <f t="shared" si="1"/>
        <v>Tốt</v>
      </c>
      <c r="O10" s="15"/>
    </row>
    <row r="11" spans="1:15" ht="29.1" customHeight="1">
      <c r="A11" s="41">
        <v>5</v>
      </c>
      <c r="B11" s="42" t="s">
        <v>46</v>
      </c>
      <c r="C11" s="43" t="s">
        <v>26</v>
      </c>
      <c r="D11" s="44">
        <v>6.2</v>
      </c>
      <c r="E11" s="49">
        <v>5.7</v>
      </c>
      <c r="F11" s="49">
        <v>7</v>
      </c>
      <c r="G11" s="49">
        <v>5.2</v>
      </c>
      <c r="H11" s="49">
        <v>5.2</v>
      </c>
      <c r="I11" s="49">
        <v>6</v>
      </c>
      <c r="J11" s="49">
        <v>6.2</v>
      </c>
      <c r="K11" s="45">
        <f t="shared" si="2"/>
        <v>5.8368421052631581</v>
      </c>
      <c r="L11" s="46" t="str">
        <f t="shared" si="0"/>
        <v>Trung bình</v>
      </c>
      <c r="M11" s="47">
        <v>6</v>
      </c>
      <c r="N11" s="48" t="str">
        <f t="shared" si="1"/>
        <v>TB.Khá</v>
      </c>
      <c r="O11" s="15"/>
    </row>
    <row r="12" spans="1:15" ht="29.1" customHeight="1">
      <c r="A12" s="41">
        <v>6</v>
      </c>
      <c r="B12" s="42" t="s">
        <v>35</v>
      </c>
      <c r="C12" s="43" t="s">
        <v>36</v>
      </c>
      <c r="D12" s="44">
        <v>5.6</v>
      </c>
      <c r="E12" s="49">
        <v>6</v>
      </c>
      <c r="F12" s="49">
        <v>6.7</v>
      </c>
      <c r="G12" s="49">
        <v>7</v>
      </c>
      <c r="H12" s="49">
        <v>7</v>
      </c>
      <c r="I12" s="49">
        <v>6.8</v>
      </c>
      <c r="J12" s="49">
        <v>7</v>
      </c>
      <c r="K12" s="45">
        <f t="shared" si="2"/>
        <v>6.6842105263157894</v>
      </c>
      <c r="L12" s="46" t="str">
        <f t="shared" si="0"/>
        <v>TB.Khá</v>
      </c>
      <c r="M12" s="47">
        <v>8</v>
      </c>
      <c r="N12" s="48" t="str">
        <f t="shared" si="1"/>
        <v>Tốt</v>
      </c>
      <c r="O12" s="15"/>
    </row>
    <row r="13" spans="1:15" ht="29.1" customHeight="1">
      <c r="A13" s="41">
        <v>7</v>
      </c>
      <c r="B13" s="42" t="s">
        <v>64</v>
      </c>
      <c r="C13" s="43" t="s">
        <v>30</v>
      </c>
      <c r="D13" s="44">
        <v>6</v>
      </c>
      <c r="E13" s="49">
        <v>6</v>
      </c>
      <c r="F13" s="49">
        <v>7</v>
      </c>
      <c r="G13" s="49">
        <v>7.2</v>
      </c>
      <c r="H13" s="49">
        <v>7.1</v>
      </c>
      <c r="I13" s="49">
        <v>5.5</v>
      </c>
      <c r="J13" s="49">
        <v>7.2</v>
      </c>
      <c r="K13" s="45">
        <f t="shared" si="2"/>
        <v>6.4631578947368427</v>
      </c>
      <c r="L13" s="46" t="str">
        <f t="shared" si="0"/>
        <v>TB.Khá</v>
      </c>
      <c r="M13" s="47">
        <v>8.5</v>
      </c>
      <c r="N13" s="48" t="str">
        <f t="shared" si="1"/>
        <v>Tốt</v>
      </c>
      <c r="O13" s="15"/>
    </row>
    <row r="14" spans="1:15" ht="29.1" customHeight="1">
      <c r="A14" s="41">
        <v>8</v>
      </c>
      <c r="B14" s="42" t="s">
        <v>31</v>
      </c>
      <c r="C14" s="43" t="s">
        <v>65</v>
      </c>
      <c r="D14" s="44">
        <v>7</v>
      </c>
      <c r="E14" s="49">
        <v>5.7</v>
      </c>
      <c r="F14" s="49">
        <v>7.4</v>
      </c>
      <c r="G14" s="49">
        <v>7.6</v>
      </c>
      <c r="H14" s="49">
        <v>7.3</v>
      </c>
      <c r="I14" s="49">
        <v>6.8</v>
      </c>
      <c r="J14" s="49">
        <v>7</v>
      </c>
      <c r="K14" s="45">
        <f t="shared" si="2"/>
        <v>6.9263157894736835</v>
      </c>
      <c r="L14" s="46" t="str">
        <f t="shared" si="0"/>
        <v>TB.Khá</v>
      </c>
      <c r="M14" s="47">
        <v>8</v>
      </c>
      <c r="N14" s="48" t="str">
        <f t="shared" si="1"/>
        <v>Tốt</v>
      </c>
      <c r="O14" s="15"/>
    </row>
    <row r="15" spans="1:15" ht="29.1" customHeight="1">
      <c r="A15" s="41">
        <v>9</v>
      </c>
      <c r="B15" s="42" t="s">
        <v>32</v>
      </c>
      <c r="C15" s="43" t="s">
        <v>65</v>
      </c>
      <c r="D15" s="44">
        <v>5.6</v>
      </c>
      <c r="E15" s="49">
        <v>5.6</v>
      </c>
      <c r="F15" s="49">
        <v>7</v>
      </c>
      <c r="G15" s="49">
        <v>5.4</v>
      </c>
      <c r="H15" s="49">
        <v>5.6</v>
      </c>
      <c r="I15" s="49">
        <v>5.5</v>
      </c>
      <c r="J15" s="49">
        <v>6</v>
      </c>
      <c r="K15" s="45">
        <f t="shared" si="2"/>
        <v>5.7315789473684218</v>
      </c>
      <c r="L15" s="46" t="str">
        <f t="shared" si="0"/>
        <v>Trung bình</v>
      </c>
      <c r="M15" s="47">
        <v>6</v>
      </c>
      <c r="N15" s="48" t="str">
        <f t="shared" si="1"/>
        <v>TB.Khá</v>
      </c>
      <c r="O15" s="15"/>
    </row>
    <row r="16" spans="1:15" ht="29.1" customHeight="1">
      <c r="A16" s="41">
        <v>10</v>
      </c>
      <c r="B16" s="42" t="s">
        <v>33</v>
      </c>
      <c r="C16" s="43" t="s">
        <v>65</v>
      </c>
      <c r="D16" s="44">
        <v>6.2</v>
      </c>
      <c r="E16" s="49">
        <v>6</v>
      </c>
      <c r="F16" s="49">
        <v>7.3</v>
      </c>
      <c r="G16" s="49">
        <v>6.6</v>
      </c>
      <c r="H16" s="49">
        <v>7</v>
      </c>
      <c r="I16" s="49">
        <v>6.2</v>
      </c>
      <c r="J16" s="49">
        <v>6.1</v>
      </c>
      <c r="K16" s="45">
        <f t="shared" si="2"/>
        <v>6.4631578947368418</v>
      </c>
      <c r="L16" s="46" t="str">
        <f t="shared" si="0"/>
        <v>TB.Khá</v>
      </c>
      <c r="M16" s="47">
        <v>6</v>
      </c>
      <c r="N16" s="48" t="str">
        <f t="shared" si="1"/>
        <v>TB.Khá</v>
      </c>
      <c r="O16" s="15"/>
    </row>
    <row r="17" spans="1:15" ht="29.1" customHeight="1">
      <c r="A17" s="41">
        <v>11</v>
      </c>
      <c r="B17" s="42" t="s">
        <v>66</v>
      </c>
      <c r="C17" s="43" t="s">
        <v>67</v>
      </c>
      <c r="D17" s="44">
        <v>0</v>
      </c>
      <c r="E17" s="49">
        <v>5</v>
      </c>
      <c r="F17" s="49">
        <v>0</v>
      </c>
      <c r="G17" s="49">
        <v>5.8</v>
      </c>
      <c r="H17" s="49">
        <v>5.8</v>
      </c>
      <c r="I17" s="49">
        <v>5.5</v>
      </c>
      <c r="J17" s="49">
        <v>6</v>
      </c>
      <c r="K17" s="45">
        <f t="shared" si="2"/>
        <v>4.7</v>
      </c>
      <c r="L17" s="46" t="str">
        <f t="shared" si="0"/>
        <v>Yếu</v>
      </c>
      <c r="M17" s="47">
        <v>7</v>
      </c>
      <c r="N17" s="48" t="str">
        <f t="shared" si="1"/>
        <v>Khá</v>
      </c>
      <c r="O17" s="15" t="s">
        <v>101</v>
      </c>
    </row>
    <row r="18" spans="1:15" ht="29.1" customHeight="1">
      <c r="A18" s="41">
        <v>12</v>
      </c>
      <c r="B18" s="42" t="s">
        <v>34</v>
      </c>
      <c r="C18" s="43" t="s">
        <v>18</v>
      </c>
      <c r="D18" s="44">
        <v>5.6</v>
      </c>
      <c r="E18" s="49">
        <v>5.3</v>
      </c>
      <c r="F18" s="49">
        <v>7.4</v>
      </c>
      <c r="G18" s="49">
        <v>5.8</v>
      </c>
      <c r="H18" s="49">
        <v>7</v>
      </c>
      <c r="I18" s="49">
        <v>6</v>
      </c>
      <c r="J18" s="49">
        <v>6</v>
      </c>
      <c r="K18" s="45">
        <f t="shared" si="2"/>
        <v>6.1421052631578945</v>
      </c>
      <c r="L18" s="46" t="str">
        <f t="shared" si="0"/>
        <v>TB.Khá</v>
      </c>
      <c r="M18" s="47">
        <v>8</v>
      </c>
      <c r="N18" s="48" t="str">
        <f t="shared" si="1"/>
        <v>Tốt</v>
      </c>
      <c r="O18" s="15"/>
    </row>
    <row r="19" spans="1:15" ht="29.1" customHeight="1">
      <c r="A19" s="41">
        <v>13</v>
      </c>
      <c r="B19" s="42" t="s">
        <v>68</v>
      </c>
      <c r="C19" s="43" t="s">
        <v>69</v>
      </c>
      <c r="D19" s="44">
        <v>0</v>
      </c>
      <c r="E19" s="49">
        <v>5</v>
      </c>
      <c r="F19" s="49">
        <v>0</v>
      </c>
      <c r="G19" s="49">
        <v>6.1</v>
      </c>
      <c r="H19" s="49">
        <v>5.2</v>
      </c>
      <c r="I19" s="49">
        <v>5.8</v>
      </c>
      <c r="J19" s="49">
        <v>7.2</v>
      </c>
      <c r="K19" s="45">
        <f t="shared" si="2"/>
        <v>4.8578947368421055</v>
      </c>
      <c r="L19" s="46" t="str">
        <f t="shared" si="0"/>
        <v>Yếu</v>
      </c>
      <c r="M19" s="47">
        <v>7</v>
      </c>
      <c r="N19" s="48" t="str">
        <f t="shared" si="1"/>
        <v>Khá</v>
      </c>
      <c r="O19" s="15" t="s">
        <v>101</v>
      </c>
    </row>
    <row r="20" spans="1:15" ht="29.1" customHeight="1">
      <c r="A20" s="41">
        <v>14</v>
      </c>
      <c r="B20" s="42" t="s">
        <v>37</v>
      </c>
      <c r="C20" s="43" t="s">
        <v>38</v>
      </c>
      <c r="D20" s="44">
        <v>7.2</v>
      </c>
      <c r="E20" s="49">
        <v>5.7</v>
      </c>
      <c r="F20" s="49">
        <v>7</v>
      </c>
      <c r="G20" s="49">
        <v>7.2</v>
      </c>
      <c r="H20" s="49">
        <v>7.2</v>
      </c>
      <c r="I20" s="49">
        <v>6.2</v>
      </c>
      <c r="J20" s="49">
        <v>7.2</v>
      </c>
      <c r="K20" s="45">
        <f t="shared" si="2"/>
        <v>6.6789473684210527</v>
      </c>
      <c r="L20" s="46" t="str">
        <f t="shared" si="0"/>
        <v>TB.Khá</v>
      </c>
      <c r="M20" s="47">
        <v>8.5</v>
      </c>
      <c r="N20" s="48" t="str">
        <f t="shared" si="1"/>
        <v>Tốt</v>
      </c>
      <c r="O20" s="15"/>
    </row>
    <row r="21" spans="1:15" ht="29.1" customHeight="1">
      <c r="A21" s="41">
        <v>15</v>
      </c>
      <c r="B21" s="42" t="s">
        <v>39</v>
      </c>
      <c r="C21" s="43" t="s">
        <v>40</v>
      </c>
      <c r="D21" s="44">
        <v>5.6</v>
      </c>
      <c r="E21" s="49">
        <v>5.6</v>
      </c>
      <c r="F21" s="49">
        <v>0</v>
      </c>
      <c r="G21" s="49">
        <v>5.2</v>
      </c>
      <c r="H21" s="49">
        <v>5.2</v>
      </c>
      <c r="I21" s="49">
        <v>6.2</v>
      </c>
      <c r="J21" s="49">
        <v>5.9</v>
      </c>
      <c r="K21" s="45">
        <f t="shared" si="2"/>
        <v>5.0736842105263156</v>
      </c>
      <c r="L21" s="46" t="str">
        <f t="shared" si="0"/>
        <v>Trung bình</v>
      </c>
      <c r="M21" s="47">
        <v>6</v>
      </c>
      <c r="N21" s="48" t="str">
        <f t="shared" si="1"/>
        <v>TB.Khá</v>
      </c>
      <c r="O21" s="14" t="s">
        <v>100</v>
      </c>
    </row>
    <row r="22" spans="1:15" ht="29.1" customHeight="1">
      <c r="A22" s="41">
        <v>16</v>
      </c>
      <c r="B22" s="42" t="s">
        <v>70</v>
      </c>
      <c r="C22" s="43" t="s">
        <v>42</v>
      </c>
      <c r="D22" s="44">
        <v>0</v>
      </c>
      <c r="E22" s="49">
        <v>5.7</v>
      </c>
      <c r="F22" s="49">
        <v>7.3</v>
      </c>
      <c r="G22" s="49">
        <v>5.4</v>
      </c>
      <c r="H22" s="49">
        <v>6.6</v>
      </c>
      <c r="I22" s="49">
        <v>6.2</v>
      </c>
      <c r="J22" s="49">
        <v>6.2</v>
      </c>
      <c r="K22" s="45">
        <f t="shared" si="2"/>
        <v>5.8473684210526322</v>
      </c>
      <c r="L22" s="46" t="str">
        <f t="shared" si="0"/>
        <v>Trung bình</v>
      </c>
      <c r="M22" s="47">
        <v>6</v>
      </c>
      <c r="N22" s="48" t="str">
        <f t="shared" si="1"/>
        <v>TB.Khá</v>
      </c>
      <c r="O22" s="15" t="s">
        <v>102</v>
      </c>
    </row>
    <row r="23" spans="1:15" ht="29.1" customHeight="1">
      <c r="A23" s="41">
        <v>17</v>
      </c>
      <c r="B23" s="42" t="s">
        <v>46</v>
      </c>
      <c r="C23" s="43" t="s">
        <v>43</v>
      </c>
      <c r="D23" s="44">
        <v>6.4</v>
      </c>
      <c r="E23" s="49">
        <v>5.7</v>
      </c>
      <c r="F23" s="49">
        <v>7</v>
      </c>
      <c r="G23" s="49">
        <v>7.2</v>
      </c>
      <c r="H23" s="49">
        <v>7</v>
      </c>
      <c r="I23" s="49">
        <v>6.9</v>
      </c>
      <c r="J23" s="49">
        <v>7.2</v>
      </c>
      <c r="K23" s="45">
        <f t="shared" si="2"/>
        <v>6.7894736842105265</v>
      </c>
      <c r="L23" s="46" t="str">
        <f t="shared" si="0"/>
        <v>TB.Khá</v>
      </c>
      <c r="M23" s="47">
        <v>8.5</v>
      </c>
      <c r="N23" s="48" t="str">
        <f t="shared" si="1"/>
        <v>Tốt</v>
      </c>
      <c r="O23" s="15"/>
    </row>
    <row r="24" spans="1:15" ht="29.1" customHeight="1">
      <c r="A24" s="41">
        <v>18</v>
      </c>
      <c r="B24" s="42" t="s">
        <v>44</v>
      </c>
      <c r="C24" s="43" t="s">
        <v>45</v>
      </c>
      <c r="D24" s="44">
        <v>6.8</v>
      </c>
      <c r="E24" s="49">
        <v>6.4</v>
      </c>
      <c r="F24" s="49">
        <v>8</v>
      </c>
      <c r="G24" s="49">
        <v>6.6</v>
      </c>
      <c r="H24" s="49">
        <v>5.4</v>
      </c>
      <c r="I24" s="49">
        <v>6.7</v>
      </c>
      <c r="J24" s="49">
        <v>6.8</v>
      </c>
      <c r="K24" s="45">
        <f t="shared" si="2"/>
        <v>6.5842105263157888</v>
      </c>
      <c r="L24" s="46" t="str">
        <f t="shared" si="0"/>
        <v>TB.Khá</v>
      </c>
      <c r="M24" s="47">
        <v>6</v>
      </c>
      <c r="N24" s="48" t="str">
        <f t="shared" si="1"/>
        <v>TB.Khá</v>
      </c>
      <c r="O24" s="15"/>
    </row>
    <row r="25" spans="1:15" ht="29.1" customHeight="1">
      <c r="A25" s="41">
        <v>19</v>
      </c>
      <c r="B25" s="42" t="s">
        <v>46</v>
      </c>
      <c r="C25" s="43" t="s">
        <v>71</v>
      </c>
      <c r="D25" s="44">
        <v>6.8</v>
      </c>
      <c r="E25" s="49">
        <v>6.4</v>
      </c>
      <c r="F25" s="49">
        <v>7.1</v>
      </c>
      <c r="G25" s="49">
        <v>7.6</v>
      </c>
      <c r="H25" s="49">
        <v>7.2</v>
      </c>
      <c r="I25" s="49">
        <v>6.3</v>
      </c>
      <c r="J25" s="49">
        <v>7</v>
      </c>
      <c r="K25" s="45">
        <f t="shared" si="2"/>
        <v>6.8473684210526313</v>
      </c>
      <c r="L25" s="46" t="str">
        <f t="shared" si="0"/>
        <v>TB.Khá</v>
      </c>
      <c r="M25" s="47">
        <v>8.5</v>
      </c>
      <c r="N25" s="48" t="str">
        <f t="shared" si="1"/>
        <v>Tốt</v>
      </c>
      <c r="O25" s="15"/>
    </row>
    <row r="26" spans="1:15" ht="29.1" customHeight="1">
      <c r="A26" s="41">
        <v>20</v>
      </c>
      <c r="B26" s="42" t="s">
        <v>72</v>
      </c>
      <c r="C26" s="43" t="s">
        <v>71</v>
      </c>
      <c r="D26" s="44">
        <v>6.8</v>
      </c>
      <c r="E26" s="49">
        <v>5.4</v>
      </c>
      <c r="F26" s="49">
        <v>0</v>
      </c>
      <c r="G26" s="49">
        <v>6.2</v>
      </c>
      <c r="H26" s="49">
        <v>6</v>
      </c>
      <c r="I26" s="49">
        <v>0</v>
      </c>
      <c r="J26" s="49">
        <v>5.7</v>
      </c>
      <c r="K26" s="45">
        <f t="shared" si="2"/>
        <v>3.7368421052631589</v>
      </c>
      <c r="L26" s="46" t="str">
        <f t="shared" si="0"/>
        <v>Kém</v>
      </c>
      <c r="M26" s="47">
        <v>6</v>
      </c>
      <c r="N26" s="48" t="str">
        <f t="shared" si="1"/>
        <v>TB.Khá</v>
      </c>
      <c r="O26" s="14" t="s">
        <v>103</v>
      </c>
    </row>
    <row r="27" spans="1:15" ht="29.1" customHeight="1">
      <c r="A27" s="41">
        <v>21</v>
      </c>
      <c r="B27" s="42" t="s">
        <v>73</v>
      </c>
      <c r="C27" s="43" t="s">
        <v>48</v>
      </c>
      <c r="D27" s="44">
        <v>5.6</v>
      </c>
      <c r="E27" s="49">
        <v>5.7</v>
      </c>
      <c r="F27" s="49">
        <v>7</v>
      </c>
      <c r="G27" s="49">
        <v>7</v>
      </c>
      <c r="H27" s="49">
        <v>6</v>
      </c>
      <c r="I27" s="49">
        <v>6.5</v>
      </c>
      <c r="J27" s="49">
        <v>7</v>
      </c>
      <c r="K27" s="45">
        <f t="shared" si="2"/>
        <v>6.4315789473684211</v>
      </c>
      <c r="L27" s="46" t="str">
        <f t="shared" si="0"/>
        <v>TB.Khá</v>
      </c>
      <c r="M27" s="47">
        <v>8</v>
      </c>
      <c r="N27" s="48" t="str">
        <f t="shared" si="1"/>
        <v>Tốt</v>
      </c>
      <c r="O27" s="15"/>
    </row>
    <row r="28" spans="1:15" ht="29.1" customHeight="1">
      <c r="A28" s="41">
        <v>22</v>
      </c>
      <c r="B28" s="42" t="s">
        <v>49</v>
      </c>
      <c r="C28" s="43" t="s">
        <v>50</v>
      </c>
      <c r="D28" s="49">
        <v>6.2</v>
      </c>
      <c r="E28" s="49">
        <v>6</v>
      </c>
      <c r="F28" s="49">
        <v>7.1</v>
      </c>
      <c r="G28" s="49">
        <v>6</v>
      </c>
      <c r="H28" s="49">
        <v>6.6</v>
      </c>
      <c r="I28" s="49">
        <v>6.1</v>
      </c>
      <c r="J28" s="49">
        <v>6</v>
      </c>
      <c r="K28" s="45">
        <f t="shared" si="2"/>
        <v>6.2473684210526308</v>
      </c>
      <c r="L28" s="46" t="str">
        <f t="shared" si="0"/>
        <v>TB.Khá</v>
      </c>
      <c r="M28" s="47">
        <v>6</v>
      </c>
      <c r="N28" s="48" t="str">
        <f t="shared" si="1"/>
        <v>TB.Khá</v>
      </c>
      <c r="O28" s="15"/>
    </row>
    <row r="29" spans="1:15" ht="29.1" customHeight="1">
      <c r="A29" s="41">
        <v>23</v>
      </c>
      <c r="B29" s="42" t="s">
        <v>34</v>
      </c>
      <c r="C29" s="43" t="s">
        <v>51</v>
      </c>
      <c r="D29" s="49">
        <v>7.6</v>
      </c>
      <c r="E29" s="49">
        <v>6</v>
      </c>
      <c r="F29" s="49">
        <v>6.7</v>
      </c>
      <c r="G29" s="49">
        <v>7.2</v>
      </c>
      <c r="H29" s="49">
        <v>7</v>
      </c>
      <c r="I29" s="49">
        <v>5.8</v>
      </c>
      <c r="J29" s="49">
        <v>7.2</v>
      </c>
      <c r="K29" s="45">
        <f t="shared" si="2"/>
        <v>6.5789473684210522</v>
      </c>
      <c r="L29" s="46" t="str">
        <f t="shared" si="0"/>
        <v>TB.Khá</v>
      </c>
      <c r="M29" s="47">
        <v>8.5</v>
      </c>
      <c r="N29" s="48" t="str">
        <f t="shared" si="1"/>
        <v>Tốt</v>
      </c>
      <c r="O29" s="15"/>
    </row>
    <row r="30" spans="1:15" ht="29.1" customHeight="1">
      <c r="A30" s="41">
        <v>24</v>
      </c>
      <c r="B30" s="42" t="s">
        <v>47</v>
      </c>
      <c r="C30" s="43" t="s">
        <v>74</v>
      </c>
      <c r="D30" s="49">
        <v>7.4</v>
      </c>
      <c r="E30" s="49">
        <v>6.4</v>
      </c>
      <c r="F30" s="49">
        <v>7</v>
      </c>
      <c r="G30" s="49">
        <v>7.6</v>
      </c>
      <c r="H30" s="49">
        <v>7.3</v>
      </c>
      <c r="I30" s="49">
        <v>6.9</v>
      </c>
      <c r="J30" s="49">
        <v>7</v>
      </c>
      <c r="K30" s="45">
        <f t="shared" si="2"/>
        <v>7.0421052631578958</v>
      </c>
      <c r="L30" s="46" t="str">
        <f t="shared" si="0"/>
        <v>Khá</v>
      </c>
      <c r="M30" s="47">
        <v>8.5</v>
      </c>
      <c r="N30" s="48" t="str">
        <f t="shared" si="1"/>
        <v>Tốt</v>
      </c>
      <c r="O30" s="15"/>
    </row>
    <row r="31" spans="1:15" ht="29.1" customHeight="1">
      <c r="A31" s="41">
        <v>25</v>
      </c>
      <c r="B31" s="42" t="s">
        <v>52</v>
      </c>
      <c r="C31" s="43" t="s">
        <v>74</v>
      </c>
      <c r="D31" s="49">
        <v>5.6</v>
      </c>
      <c r="E31" s="49">
        <v>6.4</v>
      </c>
      <c r="F31" s="49">
        <v>7</v>
      </c>
      <c r="G31" s="49">
        <v>5.8</v>
      </c>
      <c r="H31" s="49">
        <v>5</v>
      </c>
      <c r="I31" s="49">
        <v>6.5</v>
      </c>
      <c r="J31" s="49">
        <v>6</v>
      </c>
      <c r="K31" s="45">
        <f t="shared" si="2"/>
        <v>6.0894736842105264</v>
      </c>
      <c r="L31" s="46" t="str">
        <f t="shared" si="0"/>
        <v>TB.Khá</v>
      </c>
      <c r="M31" s="47">
        <v>6</v>
      </c>
      <c r="N31" s="48" t="str">
        <f t="shared" si="1"/>
        <v>TB.Khá</v>
      </c>
      <c r="O31" s="15"/>
    </row>
    <row r="32" spans="1:15" ht="29.1" customHeight="1">
      <c r="A32" s="41">
        <v>26</v>
      </c>
      <c r="B32" s="42" t="s">
        <v>53</v>
      </c>
      <c r="C32" s="43" t="s">
        <v>75</v>
      </c>
      <c r="D32" s="49">
        <v>7.6</v>
      </c>
      <c r="E32" s="49">
        <v>6</v>
      </c>
      <c r="F32" s="49">
        <v>7.1</v>
      </c>
      <c r="G32" s="49">
        <v>7.3</v>
      </c>
      <c r="H32" s="49">
        <v>7</v>
      </c>
      <c r="I32" s="49">
        <v>7.4</v>
      </c>
      <c r="J32" s="49">
        <v>7</v>
      </c>
      <c r="K32" s="45">
        <f t="shared" si="2"/>
        <v>7.0368421052631573</v>
      </c>
      <c r="L32" s="46" t="str">
        <f t="shared" si="0"/>
        <v>Khá</v>
      </c>
      <c r="M32" s="47">
        <v>8</v>
      </c>
      <c r="N32" s="48" t="str">
        <f t="shared" si="1"/>
        <v>Tốt</v>
      </c>
      <c r="O32" s="15"/>
    </row>
    <row r="33" spans="1:15" ht="29.1" customHeight="1">
      <c r="A33" s="41">
        <v>27</v>
      </c>
      <c r="B33" s="42" t="s">
        <v>76</v>
      </c>
      <c r="C33" s="43" t="s">
        <v>75</v>
      </c>
      <c r="D33" s="49">
        <v>7.6</v>
      </c>
      <c r="E33" s="49">
        <v>6</v>
      </c>
      <c r="F33" s="49">
        <v>6.7</v>
      </c>
      <c r="G33" s="49">
        <v>7.2</v>
      </c>
      <c r="H33" s="49">
        <v>7.2</v>
      </c>
      <c r="I33" s="49">
        <v>6.7</v>
      </c>
      <c r="J33" s="49">
        <v>7</v>
      </c>
      <c r="K33" s="45">
        <f t="shared" si="2"/>
        <v>6.8263157894736839</v>
      </c>
      <c r="L33" s="46" t="str">
        <f t="shared" si="0"/>
        <v>TB.Khá</v>
      </c>
      <c r="M33" s="47">
        <v>8.5</v>
      </c>
      <c r="N33" s="48" t="str">
        <f t="shared" si="1"/>
        <v>Tốt</v>
      </c>
      <c r="O33" s="15"/>
    </row>
    <row r="34" spans="1:15" ht="29.1" customHeight="1">
      <c r="A34" s="41">
        <v>28</v>
      </c>
      <c r="B34" s="42" t="s">
        <v>54</v>
      </c>
      <c r="C34" s="43" t="s">
        <v>77</v>
      </c>
      <c r="D34" s="49">
        <v>6.2</v>
      </c>
      <c r="E34" s="49">
        <v>6</v>
      </c>
      <c r="F34" s="49">
        <v>7.1</v>
      </c>
      <c r="G34" s="49">
        <v>6.6</v>
      </c>
      <c r="H34" s="49">
        <v>6.8</v>
      </c>
      <c r="I34" s="49">
        <v>5.7</v>
      </c>
      <c r="J34" s="49">
        <v>6</v>
      </c>
      <c r="K34" s="45">
        <f t="shared" si="2"/>
        <v>6.2684210526315782</v>
      </c>
      <c r="L34" s="46" t="str">
        <f t="shared" si="0"/>
        <v>TB.Khá</v>
      </c>
      <c r="M34" s="47">
        <v>8</v>
      </c>
      <c r="N34" s="48" t="str">
        <f t="shared" si="1"/>
        <v>Tốt</v>
      </c>
      <c r="O34" s="15"/>
    </row>
    <row r="35" spans="1:15" ht="29.1" customHeight="1">
      <c r="A35" s="41">
        <v>29</v>
      </c>
      <c r="B35" s="42" t="s">
        <v>17</v>
      </c>
      <c r="C35" s="43" t="s">
        <v>77</v>
      </c>
      <c r="D35" s="49">
        <v>6.2</v>
      </c>
      <c r="E35" s="49">
        <v>6</v>
      </c>
      <c r="F35" s="49">
        <v>7</v>
      </c>
      <c r="G35" s="49">
        <v>6.7</v>
      </c>
      <c r="H35" s="49">
        <v>6.2</v>
      </c>
      <c r="I35" s="49">
        <v>6</v>
      </c>
      <c r="J35" s="49">
        <v>7.2</v>
      </c>
      <c r="K35" s="45">
        <f t="shared" si="2"/>
        <v>6.3842105263157904</v>
      </c>
      <c r="L35" s="46" t="str">
        <f t="shared" si="0"/>
        <v>TB.Khá</v>
      </c>
      <c r="M35" s="47">
        <v>8</v>
      </c>
      <c r="N35" s="48" t="str">
        <f t="shared" si="1"/>
        <v>Tốt</v>
      </c>
      <c r="O35" s="15"/>
    </row>
    <row r="36" spans="1:15" ht="29.1" customHeight="1">
      <c r="A36" s="41">
        <v>30</v>
      </c>
      <c r="B36" s="42" t="s">
        <v>54</v>
      </c>
      <c r="C36" s="43" t="s">
        <v>78</v>
      </c>
      <c r="D36" s="49">
        <v>0</v>
      </c>
      <c r="E36" s="49">
        <v>5</v>
      </c>
      <c r="F36" s="49">
        <v>0</v>
      </c>
      <c r="G36" s="49">
        <v>5.8</v>
      </c>
      <c r="H36" s="49">
        <v>5</v>
      </c>
      <c r="I36" s="49">
        <v>5.9</v>
      </c>
      <c r="J36" s="49">
        <v>6.2</v>
      </c>
      <c r="K36" s="45">
        <f t="shared" si="2"/>
        <v>4.7</v>
      </c>
      <c r="L36" s="46" t="str">
        <f t="shared" si="0"/>
        <v>Yếu</v>
      </c>
      <c r="M36" s="47">
        <v>7</v>
      </c>
      <c r="N36" s="48" t="str">
        <f t="shared" si="1"/>
        <v>Khá</v>
      </c>
      <c r="O36" s="15" t="s">
        <v>101</v>
      </c>
    </row>
    <row r="37" spans="1:15" ht="29.1" customHeight="1">
      <c r="A37" s="41">
        <v>31</v>
      </c>
      <c r="B37" s="42" t="s">
        <v>33</v>
      </c>
      <c r="C37" s="43" t="s">
        <v>79</v>
      </c>
      <c r="D37" s="49">
        <v>5.6</v>
      </c>
      <c r="E37" s="49">
        <v>6</v>
      </c>
      <c r="F37" s="49">
        <v>7</v>
      </c>
      <c r="G37" s="49">
        <v>7</v>
      </c>
      <c r="H37" s="49">
        <v>7</v>
      </c>
      <c r="I37" s="49">
        <v>6.9</v>
      </c>
      <c r="J37" s="49">
        <v>6.8</v>
      </c>
      <c r="K37" s="45">
        <f t="shared" si="2"/>
        <v>6.7210526315789467</v>
      </c>
      <c r="L37" s="46" t="str">
        <f t="shared" si="0"/>
        <v>TB.Khá</v>
      </c>
      <c r="M37" s="47">
        <v>8</v>
      </c>
      <c r="N37" s="48" t="str">
        <f t="shared" si="1"/>
        <v>Tốt</v>
      </c>
      <c r="O37" s="15"/>
    </row>
    <row r="38" spans="1:15" ht="29.1" customHeight="1">
      <c r="A38" s="41">
        <v>32</v>
      </c>
      <c r="B38" s="42" t="s">
        <v>80</v>
      </c>
      <c r="C38" s="43" t="s">
        <v>79</v>
      </c>
      <c r="D38" s="49">
        <v>5.6</v>
      </c>
      <c r="E38" s="49">
        <v>6.4</v>
      </c>
      <c r="F38" s="49">
        <v>7.4</v>
      </c>
      <c r="G38" s="49">
        <v>7</v>
      </c>
      <c r="H38" s="49">
        <v>6.4</v>
      </c>
      <c r="I38" s="49">
        <v>6.4</v>
      </c>
      <c r="J38" s="49">
        <v>7</v>
      </c>
      <c r="K38" s="45">
        <f t="shared" si="2"/>
        <v>6.621052631578948</v>
      </c>
      <c r="L38" s="46" t="str">
        <f t="shared" si="0"/>
        <v>TB.Khá</v>
      </c>
      <c r="M38" s="47">
        <v>8</v>
      </c>
      <c r="N38" s="48" t="str">
        <f t="shared" si="1"/>
        <v>Tốt</v>
      </c>
      <c r="O38" s="15"/>
    </row>
    <row r="39" spans="1:15" ht="29.1" customHeight="1">
      <c r="A39" s="41">
        <v>33</v>
      </c>
      <c r="B39" s="42" t="s">
        <v>56</v>
      </c>
      <c r="C39" s="43" t="s">
        <v>55</v>
      </c>
      <c r="D39" s="49">
        <v>5.6</v>
      </c>
      <c r="E39" s="49">
        <v>6</v>
      </c>
      <c r="F39" s="49">
        <v>6.7</v>
      </c>
      <c r="G39" s="49">
        <v>7</v>
      </c>
      <c r="H39" s="49">
        <v>7</v>
      </c>
      <c r="I39" s="49">
        <v>6.1</v>
      </c>
      <c r="J39" s="49">
        <v>6.8</v>
      </c>
      <c r="K39" s="45">
        <f t="shared" si="2"/>
        <v>6.4789473684210526</v>
      </c>
      <c r="L39" s="46" t="str">
        <f t="shared" si="0"/>
        <v>TB.Khá</v>
      </c>
      <c r="M39" s="47">
        <v>8</v>
      </c>
      <c r="N39" s="48" t="str">
        <f t="shared" si="1"/>
        <v>Tốt</v>
      </c>
      <c r="O39" s="15"/>
    </row>
    <row r="40" spans="1:15" ht="29.1" customHeight="1">
      <c r="A40" s="41">
        <v>34</v>
      </c>
      <c r="B40" s="42" t="s">
        <v>81</v>
      </c>
      <c r="C40" s="43" t="s">
        <v>57</v>
      </c>
      <c r="D40" s="49">
        <v>6.6</v>
      </c>
      <c r="E40" s="49">
        <v>5.7</v>
      </c>
      <c r="F40" s="49">
        <v>7.4</v>
      </c>
      <c r="G40" s="49">
        <v>7.6</v>
      </c>
      <c r="H40" s="49">
        <v>7.2</v>
      </c>
      <c r="I40" s="49">
        <v>6.4</v>
      </c>
      <c r="J40" s="49">
        <v>6.2</v>
      </c>
      <c r="K40" s="45">
        <f t="shared" si="2"/>
        <v>6.7</v>
      </c>
      <c r="L40" s="46" t="str">
        <f t="shared" si="0"/>
        <v>TB.Khá</v>
      </c>
      <c r="M40" s="47">
        <v>8.5</v>
      </c>
      <c r="N40" s="48" t="str">
        <f t="shared" si="1"/>
        <v>Tốt</v>
      </c>
      <c r="O40" s="15"/>
    </row>
    <row r="41" spans="1:15" ht="29.1" customHeight="1">
      <c r="A41" s="41">
        <v>35</v>
      </c>
      <c r="B41" s="42" t="s">
        <v>82</v>
      </c>
      <c r="C41" s="43" t="s">
        <v>59</v>
      </c>
      <c r="D41" s="49">
        <v>5.6</v>
      </c>
      <c r="E41" s="49">
        <v>6.1</v>
      </c>
      <c r="F41" s="49">
        <v>7.4</v>
      </c>
      <c r="G41" s="49">
        <v>7</v>
      </c>
      <c r="H41" s="49">
        <v>7</v>
      </c>
      <c r="I41" s="49">
        <v>6.8</v>
      </c>
      <c r="J41" s="49">
        <v>6.8</v>
      </c>
      <c r="K41" s="45">
        <f t="shared" si="2"/>
        <v>6.7526315789473692</v>
      </c>
      <c r="L41" s="46" t="str">
        <f t="shared" ref="L41:L48" si="3">IF(K41&lt;3.95,"Kém",IF(K41&lt;4.95,"Yếu",IF(K41&lt;5.95,"Trung bình",IF(K41&lt;6.95,"TB.Khá",IF(K41&lt;7.95,"Khá","Giỏi")))))</f>
        <v>TB.Khá</v>
      </c>
      <c r="M41" s="47">
        <v>8</v>
      </c>
      <c r="N41" s="48" t="str">
        <f t="shared" si="1"/>
        <v>Tốt</v>
      </c>
      <c r="O41" s="15"/>
    </row>
    <row r="42" spans="1:15" ht="29.1" customHeight="1">
      <c r="A42" s="41">
        <v>36</v>
      </c>
      <c r="B42" s="42" t="s">
        <v>83</v>
      </c>
      <c r="C42" s="43" t="s">
        <v>60</v>
      </c>
      <c r="D42" s="49">
        <v>6.6</v>
      </c>
      <c r="E42" s="49">
        <v>5.7</v>
      </c>
      <c r="F42" s="49">
        <v>7.1</v>
      </c>
      <c r="G42" s="49">
        <v>6.6</v>
      </c>
      <c r="H42" s="49">
        <v>6.6</v>
      </c>
      <c r="I42" s="49">
        <v>6.5</v>
      </c>
      <c r="J42" s="49">
        <v>6.4</v>
      </c>
      <c r="K42" s="45">
        <f t="shared" si="2"/>
        <v>6.4631578947368418</v>
      </c>
      <c r="L42" s="46" t="str">
        <f t="shared" si="3"/>
        <v>TB.Khá</v>
      </c>
      <c r="M42" s="47">
        <v>8</v>
      </c>
      <c r="N42" s="48" t="str">
        <f t="shared" si="1"/>
        <v>Tốt</v>
      </c>
      <c r="O42" s="15"/>
    </row>
    <row r="43" spans="1:15" ht="29.1" customHeight="1">
      <c r="A43" s="41">
        <v>37</v>
      </c>
      <c r="B43" s="42" t="s">
        <v>84</v>
      </c>
      <c r="C43" s="43" t="s">
        <v>58</v>
      </c>
      <c r="D43" s="49">
        <v>6</v>
      </c>
      <c r="E43" s="49">
        <v>6</v>
      </c>
      <c r="F43" s="49">
        <v>7.1</v>
      </c>
      <c r="G43" s="49">
        <v>7</v>
      </c>
      <c r="H43" s="49">
        <v>7.2</v>
      </c>
      <c r="I43" s="49">
        <v>6.2</v>
      </c>
      <c r="J43" s="49">
        <v>7</v>
      </c>
      <c r="K43" s="45">
        <f t="shared" si="2"/>
        <v>6.621052631578948</v>
      </c>
      <c r="L43" s="46" t="str">
        <f t="shared" si="3"/>
        <v>TB.Khá</v>
      </c>
      <c r="M43" s="47">
        <v>8</v>
      </c>
      <c r="N43" s="48" t="str">
        <f t="shared" si="1"/>
        <v>Tốt</v>
      </c>
      <c r="O43" s="15"/>
    </row>
    <row r="44" spans="1:15" ht="29.1" customHeight="1">
      <c r="A44" s="41">
        <v>38</v>
      </c>
      <c r="B44" s="42" t="s">
        <v>85</v>
      </c>
      <c r="C44" s="43" t="s">
        <v>19</v>
      </c>
      <c r="D44" s="49">
        <v>6</v>
      </c>
      <c r="E44" s="49">
        <v>5.4</v>
      </c>
      <c r="F44" s="49">
        <v>7</v>
      </c>
      <c r="G44" s="49">
        <v>5.4</v>
      </c>
      <c r="H44" s="49">
        <v>6.2</v>
      </c>
      <c r="I44" s="49">
        <v>5.8</v>
      </c>
      <c r="J44" s="49">
        <v>6</v>
      </c>
      <c r="K44" s="45">
        <f t="shared" si="2"/>
        <v>5.8947368421052628</v>
      </c>
      <c r="L44" s="46" t="str">
        <f t="shared" si="3"/>
        <v>Trung bình</v>
      </c>
      <c r="M44" s="47">
        <v>7</v>
      </c>
      <c r="N44" s="48" t="str">
        <f t="shared" si="1"/>
        <v>Khá</v>
      </c>
      <c r="O44" s="15"/>
    </row>
    <row r="45" spans="1:15" ht="29.1" customHeight="1">
      <c r="A45" s="41">
        <v>39</v>
      </c>
      <c r="B45" s="42" t="s">
        <v>34</v>
      </c>
      <c r="C45" s="43" t="s">
        <v>86</v>
      </c>
      <c r="D45" s="49">
        <v>0</v>
      </c>
      <c r="E45" s="49">
        <v>5.7</v>
      </c>
      <c r="F45" s="49">
        <v>7</v>
      </c>
      <c r="G45" s="49">
        <v>7.3</v>
      </c>
      <c r="H45" s="49">
        <v>7</v>
      </c>
      <c r="I45" s="49">
        <v>5.5</v>
      </c>
      <c r="J45" s="49">
        <v>6.8</v>
      </c>
      <c r="K45" s="45">
        <f t="shared" si="2"/>
        <v>6.0578947368421048</v>
      </c>
      <c r="L45" s="46" t="str">
        <f t="shared" si="3"/>
        <v>TB.Khá</v>
      </c>
      <c r="M45" s="47">
        <v>8</v>
      </c>
      <c r="N45" s="48" t="str">
        <f t="shared" si="1"/>
        <v>Tốt</v>
      </c>
      <c r="O45" s="15" t="s">
        <v>102</v>
      </c>
    </row>
    <row r="46" spans="1:15" ht="29.1" customHeight="1">
      <c r="A46" s="41">
        <v>40</v>
      </c>
      <c r="B46" s="42" t="s">
        <v>24</v>
      </c>
      <c r="C46" s="43" t="s">
        <v>86</v>
      </c>
      <c r="D46" s="49">
        <v>6.2</v>
      </c>
      <c r="E46" s="49">
        <v>6</v>
      </c>
      <c r="F46" s="49">
        <v>7.1</v>
      </c>
      <c r="G46" s="49">
        <v>5.4</v>
      </c>
      <c r="H46" s="49">
        <v>6</v>
      </c>
      <c r="I46" s="49">
        <v>6.1</v>
      </c>
      <c r="J46" s="49">
        <v>6.5</v>
      </c>
      <c r="K46" s="45">
        <f t="shared" si="2"/>
        <v>6.1105263157894738</v>
      </c>
      <c r="L46" s="46" t="str">
        <f t="shared" si="3"/>
        <v>TB.Khá</v>
      </c>
      <c r="M46" s="47">
        <v>7</v>
      </c>
      <c r="N46" s="48" t="str">
        <f t="shared" si="1"/>
        <v>Khá</v>
      </c>
      <c r="O46" s="15"/>
    </row>
    <row r="47" spans="1:15" ht="29.1" customHeight="1">
      <c r="A47" s="41">
        <v>41</v>
      </c>
      <c r="B47" s="42" t="s">
        <v>17</v>
      </c>
      <c r="C47" s="43" t="s">
        <v>104</v>
      </c>
      <c r="D47" s="49">
        <v>5.4</v>
      </c>
      <c r="E47" s="49">
        <v>5.6</v>
      </c>
      <c r="F47" s="49">
        <v>7.6</v>
      </c>
      <c r="G47" s="49">
        <v>5.8</v>
      </c>
      <c r="H47" s="49">
        <v>5.4</v>
      </c>
      <c r="I47" s="49">
        <v>5.7</v>
      </c>
      <c r="J47" s="49">
        <v>6.4</v>
      </c>
      <c r="K47" s="45">
        <f t="shared" si="2"/>
        <v>5.9105263157894736</v>
      </c>
      <c r="L47" s="46" t="str">
        <f t="shared" si="3"/>
        <v>Trung bình</v>
      </c>
      <c r="M47" s="47">
        <v>7</v>
      </c>
      <c r="N47" s="48" t="str">
        <f t="shared" si="1"/>
        <v>Khá</v>
      </c>
      <c r="O47" s="15"/>
    </row>
    <row r="48" spans="1:15" ht="29.1" customHeight="1">
      <c r="A48" s="58">
        <v>42</v>
      </c>
      <c r="B48" s="59" t="s">
        <v>41</v>
      </c>
      <c r="C48" s="60" t="s">
        <v>61</v>
      </c>
      <c r="D48" s="61">
        <v>5.6</v>
      </c>
      <c r="E48" s="61">
        <v>5.7</v>
      </c>
      <c r="F48" s="61">
        <v>7</v>
      </c>
      <c r="G48" s="61">
        <v>5.4</v>
      </c>
      <c r="H48" s="62">
        <v>5.4</v>
      </c>
      <c r="I48" s="62">
        <v>5.5</v>
      </c>
      <c r="J48" s="62">
        <v>5.7</v>
      </c>
      <c r="K48" s="63">
        <f t="shared" si="2"/>
        <v>5.6842105263157903</v>
      </c>
      <c r="L48" s="64" t="str">
        <f t="shared" si="3"/>
        <v>Trung bình</v>
      </c>
      <c r="M48" s="65">
        <v>7</v>
      </c>
      <c r="N48" s="66" t="str">
        <f t="shared" ref="N48" si="4">IF(M48&lt;5,"Yếu",IF(M48&lt;6,"Trung bình",IF(M48&lt;7,"TB.Khá",IF(M48&lt;8,"Khá",IF(M48&lt;9,"Tốt","Xuất Sắc")))))</f>
        <v>Khá</v>
      </c>
      <c r="O48" s="16"/>
    </row>
    <row r="49" spans="1:15" ht="15.75">
      <c r="A49" s="17" t="s">
        <v>62</v>
      </c>
      <c r="B49" s="5"/>
      <c r="C49" s="7" t="s">
        <v>95</v>
      </c>
      <c r="D49" s="33"/>
      <c r="E49" s="33"/>
      <c r="F49" s="34"/>
      <c r="G49" s="34"/>
      <c r="H49" s="20" t="s">
        <v>97</v>
      </c>
      <c r="I49" s="20"/>
      <c r="J49" s="20"/>
      <c r="K49" s="35"/>
      <c r="L49" s="13"/>
      <c r="M49" s="36"/>
      <c r="N49" s="7" t="s">
        <v>98</v>
      </c>
      <c r="O49" s="35"/>
    </row>
    <row r="50" spans="1:15" ht="15.75">
      <c r="A50" s="1"/>
      <c r="B50" s="5"/>
      <c r="C50" s="31" t="s">
        <v>96</v>
      </c>
      <c r="D50" s="33"/>
      <c r="E50" s="33"/>
      <c r="F50" s="34"/>
      <c r="G50" s="34"/>
      <c r="H50" s="37" t="s">
        <v>108</v>
      </c>
      <c r="I50" s="38"/>
      <c r="J50" s="38"/>
      <c r="K50" s="35"/>
      <c r="L50" s="13"/>
      <c r="M50" s="36"/>
      <c r="N50" s="39"/>
      <c r="O50" s="32"/>
    </row>
    <row r="51" spans="1:15" ht="23.25" customHeight="1">
      <c r="A51" s="1"/>
      <c r="C51" s="6"/>
      <c r="D51" s="28"/>
      <c r="E51" s="28"/>
      <c r="H51" s="22"/>
      <c r="I51" s="22"/>
      <c r="J51" s="22"/>
      <c r="K51" s="8"/>
      <c r="L51" s="91" t="s">
        <v>93</v>
      </c>
      <c r="M51" s="92"/>
      <c r="N51" s="92"/>
      <c r="O51" s="92"/>
    </row>
    <row r="52" spans="1:15" ht="15.75">
      <c r="A52" s="2"/>
      <c r="B52" s="70" t="s">
        <v>109</v>
      </c>
      <c r="C52" s="70"/>
      <c r="D52" s="70"/>
      <c r="F52" s="23"/>
      <c r="G52" s="23"/>
      <c r="H52" s="70" t="s">
        <v>14</v>
      </c>
      <c r="I52" s="70"/>
      <c r="J52" s="70"/>
      <c r="K52" s="70"/>
      <c r="L52" s="70"/>
      <c r="M52" s="70" t="s">
        <v>8</v>
      </c>
      <c r="N52" s="70"/>
      <c r="O52" s="70"/>
    </row>
    <row r="53" spans="1:15" ht="15.75">
      <c r="D53"/>
      <c r="F53" s="29"/>
      <c r="G53" s="29"/>
      <c r="H53" s="24"/>
      <c r="I53"/>
      <c r="J53"/>
      <c r="K53" s="21"/>
      <c r="L53" s="21"/>
    </row>
    <row r="54" spans="1:15" ht="15.75">
      <c r="D54"/>
      <c r="F54" s="29"/>
      <c r="G54" s="29"/>
      <c r="H54" s="24"/>
      <c r="I54"/>
      <c r="J54"/>
      <c r="K54" s="21"/>
      <c r="L54" s="21"/>
    </row>
    <row r="55" spans="1:15" ht="15.75">
      <c r="D55"/>
      <c r="F55" s="29"/>
      <c r="G55" s="29"/>
      <c r="H55" s="24"/>
      <c r="I55"/>
      <c r="J55"/>
      <c r="K55" s="21"/>
      <c r="L55" s="21"/>
    </row>
    <row r="56" spans="1:15">
      <c r="D56"/>
      <c r="I56"/>
      <c r="J56"/>
      <c r="K56" s="21"/>
      <c r="L56" s="21"/>
    </row>
    <row r="57" spans="1:15">
      <c r="I57"/>
      <c r="J57"/>
      <c r="K57" s="21"/>
      <c r="L57" s="21"/>
    </row>
    <row r="58" spans="1:15" ht="15.75">
      <c r="A58" s="10"/>
      <c r="B58" s="89" t="s">
        <v>99</v>
      </c>
      <c r="C58" s="89"/>
      <c r="D58" s="89"/>
      <c r="E58" s="40"/>
      <c r="F58" s="25"/>
      <c r="G58" s="25"/>
      <c r="H58" s="90" t="s">
        <v>15</v>
      </c>
      <c r="I58" s="90"/>
      <c r="J58" s="90"/>
      <c r="K58" s="90"/>
      <c r="L58" s="90"/>
      <c r="M58" s="90" t="s">
        <v>9</v>
      </c>
      <c r="N58" s="89"/>
      <c r="O58" s="89"/>
    </row>
    <row r="59" spans="1:15">
      <c r="B59" s="9"/>
      <c r="C59" s="4"/>
      <c r="D59" s="30"/>
      <c r="F59" s="26"/>
      <c r="G59" s="26"/>
      <c r="H59" s="26"/>
      <c r="I59" s="26"/>
      <c r="J59" s="26"/>
      <c r="K59" s="11"/>
      <c r="L59" s="4"/>
      <c r="M59" s="4"/>
      <c r="N59" s="4"/>
      <c r="O59" s="12"/>
    </row>
    <row r="60" spans="1:15" ht="15.75">
      <c r="A60" s="13" t="s">
        <v>87</v>
      </c>
      <c r="B60" s="35"/>
      <c r="C60" s="13"/>
      <c r="D60" s="33"/>
      <c r="E60" s="35" t="s">
        <v>90</v>
      </c>
      <c r="F60" s="38"/>
      <c r="G60" s="38"/>
      <c r="H60" s="38"/>
      <c r="I60" s="38"/>
      <c r="J60" s="38"/>
      <c r="K60" s="35"/>
      <c r="L60" s="35"/>
      <c r="N60" s="38" t="s">
        <v>94</v>
      </c>
      <c r="O60" s="13"/>
    </row>
    <row r="61" spans="1:15" ht="15.75">
      <c r="A61" s="13" t="s">
        <v>88</v>
      </c>
      <c r="B61" s="35"/>
      <c r="C61" s="35"/>
      <c r="D61" s="38"/>
      <c r="E61" s="38" t="s">
        <v>91</v>
      </c>
      <c r="F61" s="38"/>
      <c r="G61" s="38"/>
      <c r="H61" s="38"/>
      <c r="I61" s="38"/>
      <c r="J61" s="38"/>
      <c r="K61" s="35"/>
      <c r="L61" s="35"/>
      <c r="N61" s="67"/>
      <c r="O61" s="35"/>
    </row>
    <row r="62" spans="1:15" ht="15.75">
      <c r="A62" s="35" t="s">
        <v>89</v>
      </c>
      <c r="B62" s="35"/>
      <c r="C62" s="35"/>
      <c r="D62" s="38"/>
      <c r="E62" s="38" t="s">
        <v>92</v>
      </c>
      <c r="F62" s="38"/>
      <c r="G62" s="38"/>
      <c r="H62" s="38"/>
      <c r="I62" s="38"/>
      <c r="J62" s="38"/>
      <c r="K62" s="35"/>
      <c r="L62" s="35"/>
      <c r="M62" s="35"/>
      <c r="N62" s="67"/>
      <c r="O62" s="35"/>
    </row>
  </sheetData>
  <mergeCells count="19">
    <mergeCell ref="B52:D52"/>
    <mergeCell ref="B58:D58"/>
    <mergeCell ref="M52:O52"/>
    <mergeCell ref="M58:O58"/>
    <mergeCell ref="L51:O51"/>
    <mergeCell ref="H52:L52"/>
    <mergeCell ref="H58:L58"/>
    <mergeCell ref="A1:H1"/>
    <mergeCell ref="K1:O1"/>
    <mergeCell ref="A2:O2"/>
    <mergeCell ref="A4:O4"/>
    <mergeCell ref="K5:K6"/>
    <mergeCell ref="L5:L6"/>
    <mergeCell ref="M5:M6"/>
    <mergeCell ref="N5:N6"/>
    <mergeCell ref="O5:O6"/>
    <mergeCell ref="A5:A6"/>
    <mergeCell ref="B5:C6"/>
    <mergeCell ref="B3:E3"/>
  </mergeCells>
  <conditionalFormatting sqref="D7:J48">
    <cfRule type="expression" dxfId="0" priority="1" stopIfTrue="1">
      <formula>D7&lt;5</formula>
    </cfRule>
  </conditionalFormatting>
  <pageMargins left="0.59055118110236227" right="0.39370078740157483" top="0.39370078740157483" bottom="0.39370078740157483" header="0.19685039370078741" footer="0.19685039370078741"/>
  <pageSetup paperSize="9" scale="90" orientation="portrait" verticalDpi="0" r:id="rId1"/>
  <rowBreaks count="1" manualBreakCount="1">
    <brk id="3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H39Ky1</vt:lpstr>
      <vt:lpstr>H39Ky1!Print_Area</vt:lpstr>
      <vt:lpstr>H39Ky1!Print_Titles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2017-05-26T06:32:56Z</dcterms:modified>
</cp:coreProperties>
</file>